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autoCompressPictures="0"/>
  <mc:AlternateContent xmlns:mc="http://schemas.openxmlformats.org/markup-compatibility/2006">
    <mc:Choice Requires="x15">
      <x15ac:absPath xmlns:x15ac="http://schemas.microsoft.com/office/spreadsheetml/2010/11/ac" url="/Onedrive/Kindermitte e.V/Kindermitte - Teamdaten/05_Fachberatung/05_Zahlen/Betreuungsschluessel/"/>
    </mc:Choice>
  </mc:AlternateContent>
  <xr:revisionPtr revIDLastSave="40" documentId="8_{91849FED-4E2F-164B-AF6C-1BAE9A8AE437}" xr6:coauthVersionLast="44" xr6:coauthVersionMax="45" xr10:uidLastSave="{FEE4DAED-68DF-AA45-A015-5699114F8D04}"/>
  <bookViews>
    <workbookView xWindow="0" yWindow="460" windowWidth="40960" windowHeight="20980" xr2:uid="{00000000-000D-0000-FFFF-FFFF00000000}"/>
  </bookViews>
  <sheets>
    <sheet name="KITA" sheetId="2" r:id="rId1"/>
    <sheet name="SOLL" sheetId="1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E20" i="1" s="1"/>
  <c r="G20" i="1" s="1"/>
  <c r="D17" i="1"/>
  <c r="E17" i="1" s="1"/>
  <c r="G19" i="2"/>
  <c r="G31" i="2"/>
  <c r="D5" i="1"/>
  <c r="L5" i="1"/>
  <c r="D6" i="1"/>
  <c r="L6" i="1" s="1"/>
  <c r="D7" i="1"/>
  <c r="L7" i="1" s="1"/>
  <c r="D8" i="1"/>
  <c r="F8" i="1" s="1"/>
  <c r="L8" i="1"/>
  <c r="D9" i="1"/>
  <c r="L9" i="1" s="1"/>
  <c r="D10" i="1"/>
  <c r="L10" i="1"/>
  <c r="D15" i="1"/>
  <c r="F15" i="1" s="1"/>
  <c r="D16" i="1"/>
  <c r="L16" i="1"/>
  <c r="D18" i="1"/>
  <c r="L18" i="1" s="1"/>
  <c r="D19" i="1"/>
  <c r="F19" i="1" s="1"/>
  <c r="L19" i="1"/>
  <c r="L20" i="1"/>
  <c r="M22" i="1"/>
  <c r="M29" i="1"/>
  <c r="H18" i="2"/>
  <c r="J11" i="1" s="1"/>
  <c r="H30" i="2"/>
  <c r="J21" i="1" s="1"/>
  <c r="E5" i="1"/>
  <c r="F5" i="1"/>
  <c r="G5" i="1"/>
  <c r="E7" i="1"/>
  <c r="E8" i="1"/>
  <c r="E9" i="1"/>
  <c r="F9" i="1"/>
  <c r="E16" i="1"/>
  <c r="E19" i="1"/>
  <c r="I11" i="1"/>
  <c r="I21" i="1"/>
  <c r="I24" i="1" s="1"/>
  <c r="H11" i="1"/>
  <c r="H21" i="1"/>
  <c r="J40" i="2"/>
  <c r="D19" i="2"/>
  <c r="D20" i="2"/>
  <c r="D21" i="2"/>
  <c r="D22" i="2"/>
  <c r="D23" i="2"/>
  <c r="D24" i="2"/>
  <c r="D31" i="2"/>
  <c r="D32" i="2"/>
  <c r="D33" i="2"/>
  <c r="D34" i="2"/>
  <c r="D35" i="2"/>
  <c r="D36" i="2"/>
  <c r="C37" i="2"/>
  <c r="C25" i="2"/>
  <c r="G16" i="1"/>
  <c r="F20" i="1"/>
  <c r="F18" i="1"/>
  <c r="F10" i="1"/>
  <c r="E18" i="1"/>
  <c r="G18" i="1" s="1"/>
  <c r="F16" i="1"/>
  <c r="E10" i="1"/>
  <c r="G9" i="1" l="1"/>
  <c r="G10" i="1"/>
  <c r="G8" i="1"/>
  <c r="G19" i="1"/>
  <c r="E15" i="1"/>
  <c r="G15" i="1" s="1"/>
  <c r="F7" i="1"/>
  <c r="L15" i="1"/>
  <c r="H24" i="1"/>
  <c r="D37" i="2"/>
  <c r="D25" i="2"/>
  <c r="I18" i="2" s="1"/>
  <c r="D11" i="1"/>
  <c r="E6" i="1"/>
  <c r="L11" i="1"/>
  <c r="F6" i="1"/>
  <c r="F11" i="1" s="1"/>
  <c r="G7" i="1"/>
  <c r="J24" i="1"/>
  <c r="E21" i="1"/>
  <c r="I30" i="2"/>
  <c r="I40" i="2"/>
  <c r="D21" i="1"/>
  <c r="L17" i="1"/>
  <c r="F17" i="1"/>
  <c r="F21" i="1" s="1"/>
  <c r="L21" i="1" l="1"/>
  <c r="G6" i="1"/>
  <c r="G11" i="1" s="1"/>
  <c r="J18" i="2" s="1"/>
  <c r="M30" i="1"/>
  <c r="M31" i="1" s="1"/>
  <c r="I25" i="1"/>
  <c r="I26" i="1" s="1"/>
  <c r="D22" i="1"/>
  <c r="E11" i="1"/>
  <c r="H25" i="1" s="1"/>
  <c r="H26" i="1" s="1"/>
  <c r="G17" i="1"/>
  <c r="G21" i="1" s="1"/>
  <c r="J30" i="2" l="1"/>
  <c r="J25" i="1"/>
  <c r="J26" i="1" s="1"/>
</calcChain>
</file>

<file path=xl/sharedStrings.xml><?xml version="1.0" encoding="utf-8"?>
<sst xmlns="http://schemas.openxmlformats.org/spreadsheetml/2006/main" count="106" uniqueCount="66">
  <si>
    <t>Vorgeschriebene und tatsächlich vorgehaltene Personalressourcen</t>
  </si>
  <si>
    <t>Kita:</t>
  </si>
  <si>
    <t>Stichtag:</t>
  </si>
  <si>
    <t>Kita-Plus?</t>
  </si>
  <si>
    <t>zusätzliche Personalwochenstunden aus Kita-Plus:</t>
  </si>
  <si>
    <t>Leitungsstunden p. Woche:</t>
  </si>
  <si>
    <t>Geschäftsführung gilt als Verwaltung und wird bei Leitung NICHT angegeben</t>
  </si>
  <si>
    <t>Krippe</t>
  </si>
  <si>
    <t>Gutschein</t>
  </si>
  <si>
    <t>Tagesstunden</t>
  </si>
  <si>
    <t>Anzahl</t>
  </si>
  <si>
    <t>Kinderwochen-stunden</t>
  </si>
  <si>
    <t>Erstkraft</t>
  </si>
  <si>
    <t>Zweitkraft</t>
  </si>
  <si>
    <t>ODER: Alle Kräfte</t>
  </si>
  <si>
    <t>SUMME</t>
  </si>
  <si>
    <t>Schlüssel</t>
  </si>
  <si>
    <t>Gesucht ist die Stundenzahl. Wenn ein Kind mit K5 eine Stunde zukauft bitte K6 angeben.</t>
  </si>
  <si>
    <t>Kinder je Personal:</t>
  </si>
  <si>
    <t>K12</t>
  </si>
  <si>
    <t>K10</t>
  </si>
  <si>
    <t>K8</t>
  </si>
  <si>
    <t>K6</t>
  </si>
  <si>
    <t>K5</t>
  </si>
  <si>
    <t>K4</t>
  </si>
  <si>
    <t>Elementar</t>
  </si>
  <si>
    <t>Gesucht ist die Stundenzahl. Wenn ein Kind mit E5 eine Stunde zukauft bitte E6 angeben.</t>
  </si>
  <si>
    <t>E12</t>
  </si>
  <si>
    <t>E10</t>
  </si>
  <si>
    <t>E8</t>
  </si>
  <si>
    <t>E6</t>
  </si>
  <si>
    <t>E5+</t>
  </si>
  <si>
    <t>E4</t>
  </si>
  <si>
    <t>Platz für Anmerkungen und Hinweise:</t>
  </si>
  <si>
    <t>Soll 1</t>
  </si>
  <si>
    <t>Soll 2</t>
  </si>
  <si>
    <t>Soll Gesamt</t>
  </si>
  <si>
    <t>Leitung</t>
  </si>
  <si>
    <t>(abweichend bei kleiner Kita)</t>
  </si>
  <si>
    <t>Kinder gesamt</t>
  </si>
  <si>
    <t>IST Gesamt</t>
  </si>
  <si>
    <t>Soll</t>
  </si>
  <si>
    <t>IST (Leitung gesamt)</t>
  </si>
  <si>
    <t>Delta Soll IST Betreuung</t>
  </si>
  <si>
    <t>Quote</t>
  </si>
  <si>
    <r>
      <rPr>
        <b/>
        <sz val="11"/>
        <color theme="1"/>
        <rFont val="Calibri"/>
        <family val="2"/>
        <scheme val="minor"/>
      </rPr>
      <t>Ausfüllhinweis:</t>
    </r>
    <r>
      <rPr>
        <sz val="11"/>
        <color theme="1"/>
        <rFont val="Calibri"/>
        <family val="2"/>
        <scheme val="minor"/>
      </rPr>
      <t xml:space="preserve">
Kinder: Anzahl der Gutscheine angeben
Mitarbeiter: durchschnittliche Wochenarbeitsstunden angeben. FSJler, Hauswirtschaft etc. wird nicht erfasst.
NUR IN WEISSE ZELLEN SCHREIBEN
JEDERZEIT GERNE FRAGEN: info@kindermitte.org 040-30726090</t>
    </r>
  </si>
  <si>
    <t>Gesamt K</t>
  </si>
  <si>
    <t>Gesamt E</t>
  </si>
  <si>
    <r>
      <t xml:space="preserve">Leitungsschlüssel </t>
    </r>
    <r>
      <rPr>
        <sz val="14"/>
        <rFont val="Arial"/>
        <family val="2"/>
      </rPr>
      <t>(Abweichung bei Kitas mit &lt;50 Kinder)</t>
    </r>
  </si>
  <si>
    <t>IST Erstkraft</t>
  </si>
  <si>
    <t>IST Zweitkraft</t>
  </si>
  <si>
    <t>Soll Erstkraft</t>
  </si>
  <si>
    <t>Soll Zweitkraft</t>
  </si>
  <si>
    <t>Vorgabe</t>
  </si>
  <si>
    <t>SOLL Kita</t>
  </si>
  <si>
    <t>Vorgabe LRV</t>
  </si>
  <si>
    <t>Kita</t>
  </si>
  <si>
    <t>IST Kita</t>
  </si>
  <si>
    <t>IST Betreuung (Ele + Krippe)</t>
  </si>
  <si>
    <t>SOLL Betreuung (Ele + Krippe)</t>
  </si>
  <si>
    <t>in Personalwochenstunden</t>
  </si>
  <si>
    <t>IST Leitung</t>
  </si>
  <si>
    <t>SOLL Leitung</t>
  </si>
  <si>
    <t>Delta Soll IST Leitung</t>
  </si>
  <si>
    <t>Hier bitte die Summe aller Wochenstunden angeben, z.B. =35+35+20+20
Zusatzkräfte aus Kita+ oder Sprachkita nicht zählen!</t>
  </si>
  <si>
    <t>Personalwochenstunden Stand: 01.01.2020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</si>
</sst>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2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Arial"/>
      <family val="2"/>
    </font>
    <font>
      <sz val="10.5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8"/>
      <name val="Arial"/>
      <family val="2"/>
    </font>
    <font>
      <sz val="12"/>
      <color theme="1"/>
      <name val="ArialMT"/>
    </font>
  </fonts>
  <fills count="11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8E89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EFF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C81450"/>
      </left>
      <right style="thin">
        <color rgb="FFC81450"/>
      </right>
      <top style="thin">
        <color rgb="FFC81450"/>
      </top>
      <bottom style="thin">
        <color auto="1"/>
      </bottom>
      <diagonal/>
    </border>
    <border>
      <left style="thin">
        <color rgb="FFC81450"/>
      </left>
      <right style="thin">
        <color rgb="FFC81450"/>
      </right>
      <top style="thin">
        <color auto="1"/>
      </top>
      <bottom/>
      <diagonal/>
    </border>
    <border>
      <left style="thin">
        <color rgb="FFC81450"/>
      </left>
      <right style="thin">
        <color rgb="FFC81450"/>
      </right>
      <top style="thin">
        <color auto="1"/>
      </top>
      <bottom style="thin">
        <color rgb="FFC81450"/>
      </bottom>
      <diagonal/>
    </border>
  </borders>
  <cellStyleXfs count="8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3" borderId="0" xfId="0" applyFill="1"/>
    <xf numFmtId="0" fontId="2" fillId="3" borderId="1" xfId="0" applyFont="1" applyFill="1" applyBorder="1"/>
    <xf numFmtId="0" fontId="2" fillId="3" borderId="0" xfId="0" applyFont="1" applyFill="1" applyBorder="1"/>
    <xf numFmtId="0" fontId="2" fillId="3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7" borderId="1" xfId="0" applyFont="1" applyFill="1" applyBorder="1"/>
    <xf numFmtId="0" fontId="2" fillId="7" borderId="1" xfId="0" applyFont="1" applyFill="1" applyBorder="1" applyAlignment="1">
      <alignment horizontal="center"/>
    </xf>
    <xf numFmtId="0" fontId="2" fillId="8" borderId="1" xfId="0" applyFont="1" applyFill="1" applyBorder="1"/>
    <xf numFmtId="0" fontId="2" fillId="8" borderId="1" xfId="0" applyFont="1" applyFill="1" applyBorder="1" applyAlignment="1">
      <alignment horizontal="center"/>
    </xf>
    <xf numFmtId="0" fontId="0" fillId="4" borderId="0" xfId="0" applyFill="1"/>
    <xf numFmtId="0" fontId="3" fillId="7" borderId="1" xfId="0" applyFont="1" applyFill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0" fillId="3" borderId="0" xfId="0" applyFill="1" applyBorder="1"/>
    <xf numFmtId="0" fontId="3" fillId="8" borderId="1" xfId="0" applyFont="1" applyFill="1" applyBorder="1" applyAlignment="1">
      <alignment horizontal="center" wrapText="1"/>
    </xf>
    <xf numFmtId="0" fontId="15" fillId="3" borderId="0" xfId="0" applyFont="1" applyFill="1" applyBorder="1"/>
    <xf numFmtId="0" fontId="3" fillId="7" borderId="1" xfId="0" applyFont="1" applyFill="1" applyBorder="1" applyAlignment="1">
      <alignment horizontal="center" wrapText="1"/>
    </xf>
    <xf numFmtId="0" fontId="16" fillId="4" borderId="0" xfId="0" applyFont="1" applyFill="1"/>
    <xf numFmtId="0" fontId="13" fillId="0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6" borderId="1" xfId="0" applyFont="1" applyFill="1" applyBorder="1" applyProtection="1"/>
    <xf numFmtId="0" fontId="6" fillId="0" borderId="1" xfId="0" applyFont="1" applyFill="1" applyBorder="1" applyProtection="1">
      <protection locked="0"/>
    </xf>
    <xf numFmtId="0" fontId="17" fillId="3" borderId="0" xfId="0" applyFont="1" applyFill="1"/>
    <xf numFmtId="0" fontId="18" fillId="3" borderId="0" xfId="0" applyFont="1" applyFill="1"/>
    <xf numFmtId="49" fontId="11" fillId="0" borderId="0" xfId="0" applyNumberFormat="1" applyFont="1" applyFill="1" applyBorder="1" applyAlignment="1" applyProtection="1">
      <alignment horizontal="right" vertical="top" wrapText="1"/>
      <protection locked="0"/>
    </xf>
    <xf numFmtId="49" fontId="7" fillId="0" borderId="0" xfId="0" applyNumberFormat="1" applyFont="1" applyBorder="1" applyAlignment="1" applyProtection="1">
      <alignment horizontal="right" vertical="top" wrapText="1"/>
      <protection locked="0"/>
    </xf>
    <xf numFmtId="0" fontId="8" fillId="0" borderId="2" xfId="0" applyFont="1" applyBorder="1"/>
    <xf numFmtId="0" fontId="19" fillId="4" borderId="0" xfId="0" applyFont="1" applyFill="1" applyAlignment="1">
      <alignment horizontal="center"/>
    </xf>
    <xf numFmtId="10" fontId="2" fillId="6" borderId="1" xfId="0" applyNumberFormat="1" applyFont="1" applyFill="1" applyBorder="1"/>
    <xf numFmtId="2" fontId="2" fillId="6" borderId="1" xfId="0" applyNumberFormat="1" applyFont="1" applyFill="1" applyBorder="1"/>
    <xf numFmtId="0" fontId="1" fillId="0" borderId="0" xfId="0" applyFont="1"/>
    <xf numFmtId="0" fontId="3" fillId="0" borderId="4" xfId="0" applyFont="1" applyBorder="1"/>
    <xf numFmtId="0" fontId="3" fillId="9" borderId="1" xfId="0" applyFont="1" applyFill="1" applyBorder="1"/>
    <xf numFmtId="0" fontId="3" fillId="3" borderId="2" xfId="0" applyFont="1" applyFill="1" applyBorder="1" applyAlignment="1">
      <alignment horizontal="center"/>
    </xf>
    <xf numFmtId="0" fontId="20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/>
    <xf numFmtId="0" fontId="19" fillId="0" borderId="2" xfId="0" applyFont="1" applyBorder="1"/>
    <xf numFmtId="0" fontId="19" fillId="0" borderId="3" xfId="0" applyFont="1" applyBorder="1"/>
    <xf numFmtId="164" fontId="19" fillId="0" borderId="3" xfId="0" applyNumberFormat="1" applyFont="1" applyBorder="1"/>
    <xf numFmtId="0" fontId="19" fillId="0" borderId="0" xfId="0" applyFont="1"/>
    <xf numFmtId="164" fontId="19" fillId="0" borderId="0" xfId="0" applyNumberFormat="1" applyFont="1"/>
    <xf numFmtId="0" fontId="21" fillId="0" borderId="3" xfId="0" applyFont="1" applyBorder="1"/>
    <xf numFmtId="164" fontId="21" fillId="0" borderId="3" xfId="0" applyNumberFormat="1" applyFont="1" applyBorder="1"/>
    <xf numFmtId="0" fontId="21" fillId="0" borderId="0" xfId="0" applyFont="1"/>
    <xf numFmtId="0" fontId="22" fillId="0" borderId="0" xfId="0" applyFont="1"/>
    <xf numFmtId="0" fontId="13" fillId="7" borderId="0" xfId="0" applyFont="1" applyFill="1" applyBorder="1" applyAlignment="1">
      <alignment horizontal="center"/>
    </xf>
    <xf numFmtId="0" fontId="19" fillId="10" borderId="7" xfId="0" applyFont="1" applyFill="1" applyBorder="1"/>
    <xf numFmtId="164" fontId="19" fillId="10" borderId="8" xfId="0" applyNumberFormat="1" applyFont="1" applyFill="1" applyBorder="1"/>
    <xf numFmtId="164" fontId="21" fillId="10" borderId="9" xfId="0" applyNumberFormat="1" applyFont="1" applyFill="1" applyBorder="1"/>
    <xf numFmtId="0" fontId="23" fillId="0" borderId="0" xfId="0" applyFont="1"/>
    <xf numFmtId="165" fontId="3" fillId="0" borderId="1" xfId="0" applyNumberFormat="1" applyFont="1" applyBorder="1"/>
    <xf numFmtId="49" fontId="11" fillId="0" borderId="2" xfId="0" applyNumberFormat="1" applyFont="1" applyFill="1" applyBorder="1" applyAlignment="1" applyProtection="1">
      <alignment horizontal="right" vertical="top" wrapText="1"/>
      <protection locked="0"/>
    </xf>
    <xf numFmtId="49" fontId="7" fillId="0" borderId="4" xfId="0" applyNumberFormat="1" applyFont="1" applyBorder="1" applyAlignment="1" applyProtection="1">
      <alignment horizontal="right"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4" borderId="1" xfId="0" applyFill="1" applyBorder="1" applyAlignment="1"/>
    <xf numFmtId="0" fontId="0" fillId="0" borderId="1" xfId="0" applyBorder="1" applyAlignment="1"/>
    <xf numFmtId="0" fontId="0" fillId="4" borderId="0" xfId="0" applyFill="1" applyAlignment="1">
      <alignment vertical="top" wrapText="1"/>
    </xf>
    <xf numFmtId="0" fontId="0" fillId="0" borderId="0" xfId="0" applyAlignment="1"/>
    <xf numFmtId="0" fontId="11" fillId="0" borderId="2" xfId="0" applyFont="1" applyFill="1" applyBorder="1" applyAlignment="1" applyProtection="1">
      <alignment horizontal="right" vertical="top" wrapText="1"/>
      <protection locked="0"/>
    </xf>
    <xf numFmtId="0" fontId="7" fillId="0" borderId="4" xfId="0" applyFont="1" applyBorder="1" applyAlignment="1" applyProtection="1">
      <alignment horizontal="right" vertical="top" wrapText="1"/>
      <protection locked="0"/>
    </xf>
    <xf numFmtId="14" fontId="10" fillId="0" borderId="2" xfId="0" applyNumberFormat="1" applyFont="1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7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6" fillId="8" borderId="2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7" borderId="2" xfId="0" applyFont="1" applyFill="1" applyBorder="1" applyAlignment="1">
      <alignment horizontal="center" vertical="top" wrapText="1"/>
    </xf>
    <xf numFmtId="0" fontId="7" fillId="7" borderId="3" xfId="0" applyFont="1" applyFill="1" applyBorder="1" applyAlignment="1">
      <alignment horizontal="center" vertical="top" wrapText="1"/>
    </xf>
    <xf numFmtId="0" fontId="7" fillId="7" borderId="4" xfId="0" applyFont="1" applyFill="1" applyBorder="1" applyAlignment="1">
      <alignment horizontal="center" vertical="top" wrapText="1"/>
    </xf>
    <xf numFmtId="0" fontId="6" fillId="8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8" fillId="7" borderId="5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8" fillId="4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14" fillId="4" borderId="2" xfId="0" applyFont="1" applyFill="1" applyBorder="1" applyAlignment="1"/>
    <xf numFmtId="0" fontId="0" fillId="0" borderId="4" xfId="0" applyBorder="1" applyAlignment="1"/>
    <xf numFmtId="0" fontId="8" fillId="8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9" borderId="3" xfId="0" applyFont="1" applyFill="1" applyBorder="1" applyAlignment="1">
      <alignment horizontal="center"/>
    </xf>
  </cellXfs>
  <cellStyles count="81">
    <cellStyle name="Besuchter Hyperlink" xfId="56" builtinId="9" hidden="1"/>
    <cellStyle name="Besuchter Hyperlink" xfId="60" builtinId="9" hidden="1"/>
    <cellStyle name="Besuchter Hyperlink" xfId="64" builtinId="9" hidden="1"/>
    <cellStyle name="Besuchter Hyperlink" xfId="68" builtinId="9" hidden="1"/>
    <cellStyle name="Besuchter Hyperlink" xfId="72" builtinId="9" hidden="1"/>
    <cellStyle name="Besuchter Hyperlink" xfId="76" builtinId="9" hidden="1"/>
    <cellStyle name="Besuchter Hyperlink" xfId="80" builtinId="9" hidden="1"/>
    <cellStyle name="Besuchter Hyperlink" xfId="78" builtinId="9" hidden="1"/>
    <cellStyle name="Besuchter Hyperlink" xfId="74" builtinId="9" hidden="1"/>
    <cellStyle name="Besuchter Hyperlink" xfId="70" builtinId="9" hidden="1"/>
    <cellStyle name="Besuchter Hyperlink" xfId="66" builtinId="9" hidden="1"/>
    <cellStyle name="Besuchter Hyperlink" xfId="62" builtinId="9" hidden="1"/>
    <cellStyle name="Besuchter Hyperlink" xfId="58" builtinId="9" hidden="1"/>
    <cellStyle name="Besuchter Hyperlink" xfId="54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2" builtinId="9" hidden="1"/>
    <cellStyle name="Besuchter Hyperlink" xfId="50" builtinId="9" hidden="1"/>
    <cellStyle name="Besuchter Hyperlink" xfId="42" builtinId="9" hidden="1"/>
    <cellStyle name="Besuchter Hyperlink" xfId="34" builtinId="9" hidden="1"/>
    <cellStyle name="Besuchter Hyperlink" xfId="26" builtinId="9" hidden="1"/>
    <cellStyle name="Besuchter Hyperlink" xfId="18" builtinId="9" hidden="1"/>
    <cellStyle name="Besuchter Hyperlink" xfId="8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0" builtinId="9" hidden="1"/>
    <cellStyle name="Besuchter Hyperlink" xfId="4" builtinId="9" hidden="1"/>
    <cellStyle name="Besuchter Hyperlink" xfId="6" builtinId="9" hidden="1"/>
    <cellStyle name="Besuchter Hyperlink" xfId="2" builtinId="9" hidden="1"/>
    <cellStyle name="Link" xfId="51" builtinId="8" hidden="1"/>
    <cellStyle name="Link" xfId="53" builtinId="8" hidden="1"/>
    <cellStyle name="Link" xfId="55" builtinId="8" hidden="1"/>
    <cellStyle name="Link" xfId="59" builtinId="8" hidden="1"/>
    <cellStyle name="Link" xfId="61" builtinId="8" hidden="1"/>
    <cellStyle name="Link" xfId="63" builtinId="8" hidden="1"/>
    <cellStyle name="Link" xfId="67" builtinId="8" hidden="1"/>
    <cellStyle name="Link" xfId="69" builtinId="8" hidden="1"/>
    <cellStyle name="Link" xfId="71" builtinId="8" hidden="1"/>
    <cellStyle name="Link" xfId="75" builtinId="8" hidden="1"/>
    <cellStyle name="Link" xfId="77" builtinId="8" hidden="1"/>
    <cellStyle name="Link" xfId="79" builtinId="8" hidden="1"/>
    <cellStyle name="Link" xfId="73" builtinId="8" hidden="1"/>
    <cellStyle name="Link" xfId="65" builtinId="8" hidden="1"/>
    <cellStyle name="Link" xfId="57" builtinId="8" hidden="1"/>
    <cellStyle name="Link" xfId="49" builtinId="8" hidden="1"/>
    <cellStyle name="Link" xfId="21" builtinId="8" hidden="1"/>
    <cellStyle name="Link" xfId="23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3" builtinId="8" hidden="1"/>
    <cellStyle name="Link" xfId="45" builtinId="8" hidden="1"/>
    <cellStyle name="Link" xfId="47" builtinId="8" hidden="1"/>
    <cellStyle name="Link" xfId="41" builtinId="8" hidden="1"/>
    <cellStyle name="Link" xfId="25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9" builtinId="8" hidden="1"/>
    <cellStyle name="Link" xfId="5" builtinId="8" hidden="1"/>
    <cellStyle name="Link" xfId="7" builtinId="8" hidden="1"/>
    <cellStyle name="Link" xfId="3" builtinId="8" hidden="1"/>
    <cellStyle name="Link" xfId="1" builtinId="8" hidden="1"/>
    <cellStyle name="Standard" xfId="0" builtinId="0"/>
  </cellStyles>
  <dxfs count="0"/>
  <tableStyles count="0" defaultTableStyle="TableStyleMedium9" defaultPivotStyle="PivotStyleLight16"/>
  <colors>
    <mruColors>
      <color rgb="FFC81450"/>
      <color rgb="FFFFEFF2"/>
      <color rgb="FFBD9FA9"/>
      <color rgb="FFFF1B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6"/>
  <sheetViews>
    <sheetView tabSelected="1" zoomScale="125" zoomScaleNormal="125" zoomScalePageLayoutView="125" workbookViewId="0">
      <selection activeCell="C21" sqref="C21"/>
    </sheetView>
  </sheetViews>
  <sheetFormatPr baseColWidth="10" defaultColWidth="10.83203125" defaultRowHeight="15"/>
  <cols>
    <col min="1" max="1" width="20.1640625" style="3" customWidth="1"/>
    <col min="2" max="2" width="8.5" style="3" hidden="1" customWidth="1"/>
    <col min="3" max="3" width="10.83203125" style="3" customWidth="1"/>
    <col min="4" max="4" width="16.33203125" style="3" customWidth="1"/>
    <col min="5" max="6" width="22.33203125" style="3" customWidth="1"/>
    <col min="7" max="7" width="20.6640625" style="3" hidden="1" customWidth="1"/>
    <col min="8" max="8" width="10.83203125" style="3" customWidth="1"/>
    <col min="9" max="9" width="10.83203125" style="3"/>
    <col min="10" max="10" width="12.1640625" style="3" customWidth="1"/>
    <col min="11" max="16384" width="10.83203125" style="3"/>
  </cols>
  <sheetData>
    <row r="1" spans="1:10" ht="21">
      <c r="A1" s="26" t="s">
        <v>0</v>
      </c>
    </row>
    <row r="2" spans="1:10" ht="21">
      <c r="A2" s="26"/>
    </row>
    <row r="3" spans="1:10">
      <c r="A3" s="70" t="s">
        <v>45</v>
      </c>
      <c r="B3" s="70"/>
      <c r="C3" s="70"/>
      <c r="D3" s="70"/>
      <c r="E3" s="71"/>
      <c r="F3" s="71"/>
      <c r="G3" s="71"/>
      <c r="H3" s="71"/>
      <c r="I3" s="71"/>
    </row>
    <row r="4" spans="1:10">
      <c r="A4" s="70"/>
      <c r="B4" s="70"/>
      <c r="C4" s="70"/>
      <c r="D4" s="70"/>
      <c r="E4" s="71"/>
      <c r="F4" s="71"/>
      <c r="G4" s="71"/>
      <c r="H4" s="71"/>
      <c r="I4" s="71"/>
    </row>
    <row r="5" spans="1:10">
      <c r="A5" s="70"/>
      <c r="B5" s="70"/>
      <c r="C5" s="70"/>
      <c r="D5" s="70"/>
      <c r="E5" s="71"/>
      <c r="F5" s="71"/>
      <c r="G5" s="71"/>
      <c r="H5" s="71"/>
      <c r="I5" s="71"/>
    </row>
    <row r="6" spans="1:10">
      <c r="A6" s="70"/>
      <c r="B6" s="70"/>
      <c r="C6" s="70"/>
      <c r="D6" s="70"/>
      <c r="E6" s="71"/>
      <c r="F6" s="71"/>
      <c r="G6" s="71"/>
      <c r="H6" s="71"/>
      <c r="I6" s="71"/>
    </row>
    <row r="7" spans="1:10" ht="28" customHeight="1">
      <c r="A7" s="71"/>
      <c r="B7" s="71"/>
      <c r="C7" s="71"/>
      <c r="D7" s="71"/>
      <c r="E7" s="71"/>
      <c r="F7" s="71"/>
      <c r="G7" s="71"/>
      <c r="H7" s="71"/>
      <c r="I7" s="71"/>
    </row>
    <row r="9" spans="1:10">
      <c r="A9" s="12" t="s">
        <v>1</v>
      </c>
      <c r="C9" s="72"/>
      <c r="D9" s="73"/>
    </row>
    <row r="10" spans="1:10">
      <c r="A10" s="12" t="s">
        <v>2</v>
      </c>
      <c r="C10" s="74"/>
      <c r="D10" s="75"/>
    </row>
    <row r="11" spans="1:10">
      <c r="A11" s="12" t="s">
        <v>3</v>
      </c>
      <c r="C11" s="64"/>
      <c r="D11" s="65"/>
      <c r="E11" s="92" t="s">
        <v>4</v>
      </c>
      <c r="F11" s="93"/>
      <c r="G11" s="20"/>
      <c r="H11" s="20"/>
    </row>
    <row r="12" spans="1:10">
      <c r="A12" s="19" t="s">
        <v>5</v>
      </c>
      <c r="C12" s="64"/>
      <c r="D12" s="65"/>
      <c r="E12" s="25" t="s">
        <v>6</v>
      </c>
    </row>
    <row r="13" spans="1:10" hidden="1">
      <c r="A13" s="19"/>
      <c r="C13" s="27"/>
      <c r="D13" s="28"/>
      <c r="E13" s="25"/>
    </row>
    <row r="15" spans="1:10" ht="18">
      <c r="A15" s="88" t="s">
        <v>7</v>
      </c>
      <c r="B15" s="89"/>
      <c r="C15" s="89"/>
      <c r="D15" s="89"/>
      <c r="E15" s="89"/>
      <c r="F15" s="89"/>
      <c r="G15" s="89"/>
      <c r="H15" s="89"/>
      <c r="I15" s="89"/>
      <c r="J15" s="58"/>
    </row>
    <row r="16" spans="1:10" ht="34">
      <c r="A16" s="8" t="s">
        <v>8</v>
      </c>
      <c r="B16" s="8" t="s">
        <v>9</v>
      </c>
      <c r="C16" s="9" t="s">
        <v>10</v>
      </c>
      <c r="D16" s="13" t="s">
        <v>11</v>
      </c>
      <c r="E16" s="9" t="s">
        <v>12</v>
      </c>
      <c r="F16" s="9" t="s">
        <v>13</v>
      </c>
      <c r="G16" s="9" t="s">
        <v>14</v>
      </c>
      <c r="H16" s="9" t="s">
        <v>15</v>
      </c>
      <c r="I16" s="9" t="s">
        <v>16</v>
      </c>
      <c r="J16" s="9" t="s">
        <v>44</v>
      </c>
    </row>
    <row r="17" spans="1:10" ht="38" customHeight="1">
      <c r="A17" s="76" t="s">
        <v>17</v>
      </c>
      <c r="B17" s="77"/>
      <c r="C17" s="78"/>
      <c r="D17" s="6"/>
      <c r="E17" s="82" t="s">
        <v>64</v>
      </c>
      <c r="F17" s="83"/>
      <c r="G17" s="84"/>
      <c r="H17" s="6"/>
      <c r="I17" s="18" t="s">
        <v>18</v>
      </c>
    </row>
    <row r="18" spans="1:10" ht="18">
      <c r="A18" s="4"/>
      <c r="B18" s="4"/>
      <c r="C18" s="4"/>
      <c r="D18" s="4"/>
      <c r="E18" s="22"/>
      <c r="F18" s="22"/>
      <c r="G18" s="22"/>
      <c r="H18" s="23">
        <f>IF(G18&gt;0,G18,SUM(E18:F18))</f>
        <v>0</v>
      </c>
      <c r="I18" s="32" t="e">
        <f>D25/H18</f>
        <v>#DIV/0!</v>
      </c>
      <c r="J18" s="31" t="e">
        <f>SOLL!J11/SOLL!G11</f>
        <v>#DIV/0!</v>
      </c>
    </row>
    <row r="19" spans="1:10" ht="18">
      <c r="A19" s="8" t="s">
        <v>19</v>
      </c>
      <c r="B19" s="8">
        <v>12</v>
      </c>
      <c r="C19" s="21"/>
      <c r="D19" s="7">
        <f>B19*C19*5</f>
        <v>0</v>
      </c>
      <c r="E19" s="5"/>
      <c r="F19" s="5"/>
      <c r="G19" s="17" t="str">
        <f>IF(OR((AND(G18&gt;0,E18&gt;0)),(AND(G18&gt;0,F18&gt;0))),"ACHTUNG: Bitte gib' entweder Erst- und Zweitkraft ODER Alle Kräfte an","")</f>
        <v/>
      </c>
      <c r="H19" s="5"/>
      <c r="I19" s="5"/>
      <c r="J19" s="15"/>
    </row>
    <row r="20" spans="1:10" ht="18">
      <c r="A20" s="8" t="s">
        <v>20</v>
      </c>
      <c r="B20" s="8">
        <v>10</v>
      </c>
      <c r="C20" s="21"/>
      <c r="D20" s="7">
        <f t="shared" ref="D20:D24" si="0">B20*C20*5</f>
        <v>0</v>
      </c>
      <c r="E20" s="5"/>
      <c r="F20" s="5"/>
      <c r="G20" s="5"/>
      <c r="H20" s="5"/>
      <c r="I20" s="5"/>
      <c r="J20" s="15"/>
    </row>
    <row r="21" spans="1:10" ht="18">
      <c r="A21" s="8" t="s">
        <v>21</v>
      </c>
      <c r="B21" s="8">
        <v>8</v>
      </c>
      <c r="C21" s="21"/>
      <c r="D21" s="7">
        <f t="shared" si="0"/>
        <v>0</v>
      </c>
      <c r="E21" s="5"/>
      <c r="F21" s="5"/>
      <c r="G21" s="5"/>
      <c r="H21" s="5"/>
      <c r="I21" s="5"/>
      <c r="J21" s="15"/>
    </row>
    <row r="22" spans="1:10" ht="18">
      <c r="A22" s="8" t="s">
        <v>22</v>
      </c>
      <c r="B22" s="8">
        <v>6</v>
      </c>
      <c r="C22" s="21"/>
      <c r="D22" s="7">
        <f t="shared" si="0"/>
        <v>0</v>
      </c>
      <c r="E22" s="5"/>
      <c r="F22" s="5"/>
      <c r="G22" s="5"/>
      <c r="H22" s="5"/>
      <c r="I22" s="5"/>
      <c r="J22" s="15"/>
    </row>
    <row r="23" spans="1:10" ht="17" customHeight="1">
      <c r="A23" s="8" t="s">
        <v>23</v>
      </c>
      <c r="B23" s="8">
        <v>5</v>
      </c>
      <c r="C23" s="21"/>
      <c r="D23" s="7">
        <f t="shared" si="0"/>
        <v>0</v>
      </c>
      <c r="E23" s="5"/>
      <c r="F23" s="5"/>
      <c r="G23" s="5"/>
      <c r="H23" s="5"/>
      <c r="I23" s="5"/>
      <c r="J23" s="15"/>
    </row>
    <row r="24" spans="1:10" ht="18">
      <c r="A24" s="8" t="s">
        <v>24</v>
      </c>
      <c r="B24" s="8">
        <v>4</v>
      </c>
      <c r="C24" s="21"/>
      <c r="D24" s="7">
        <f t="shared" si="0"/>
        <v>0</v>
      </c>
      <c r="E24" s="5"/>
      <c r="F24" s="5"/>
      <c r="G24" s="5"/>
      <c r="H24" s="5"/>
      <c r="I24" s="5"/>
    </row>
    <row r="25" spans="1:10" ht="18">
      <c r="A25" s="4"/>
      <c r="B25" s="4"/>
      <c r="C25" s="7">
        <f>SUM(C19:C24)</f>
        <v>0</v>
      </c>
      <c r="D25" s="7">
        <f>SUM(D19:D24)</f>
        <v>0</v>
      </c>
      <c r="E25" s="5"/>
      <c r="F25" s="5"/>
      <c r="G25" s="5"/>
      <c r="H25" s="5"/>
      <c r="I25" s="5"/>
    </row>
    <row r="26" spans="1:10" ht="18">
      <c r="A26" s="5"/>
      <c r="B26" s="5"/>
      <c r="C26" s="5"/>
      <c r="D26" s="5"/>
      <c r="E26" s="5"/>
      <c r="F26" s="5"/>
      <c r="G26" s="5"/>
      <c r="H26" s="5"/>
      <c r="I26" s="5"/>
    </row>
    <row r="27" spans="1:10" ht="18">
      <c r="A27" s="94" t="s">
        <v>25</v>
      </c>
      <c r="B27" s="95"/>
      <c r="C27" s="95"/>
      <c r="D27" s="95"/>
      <c r="E27" s="95"/>
      <c r="F27" s="95"/>
      <c r="G27" s="95"/>
      <c r="H27" s="95"/>
      <c r="I27" s="95"/>
    </row>
    <row r="28" spans="1:10" ht="34">
      <c r="A28" s="10" t="s">
        <v>8</v>
      </c>
      <c r="B28" s="10"/>
      <c r="C28" s="11" t="s">
        <v>10</v>
      </c>
      <c r="D28" s="14" t="s">
        <v>11</v>
      </c>
      <c r="E28" s="11" t="s">
        <v>12</v>
      </c>
      <c r="F28" s="11" t="s">
        <v>13</v>
      </c>
      <c r="G28" s="11" t="s">
        <v>14</v>
      </c>
      <c r="H28" s="11" t="s">
        <v>15</v>
      </c>
      <c r="I28" s="11" t="s">
        <v>16</v>
      </c>
      <c r="J28" s="11" t="s">
        <v>44</v>
      </c>
    </row>
    <row r="29" spans="1:10" ht="38" customHeight="1">
      <c r="A29" s="79" t="s">
        <v>26</v>
      </c>
      <c r="B29" s="80"/>
      <c r="C29" s="81"/>
      <c r="D29" s="6"/>
      <c r="E29" s="85" t="s">
        <v>64</v>
      </c>
      <c r="F29" s="86"/>
      <c r="G29" s="87"/>
      <c r="H29" s="6"/>
      <c r="I29" s="16" t="s">
        <v>18</v>
      </c>
    </row>
    <row r="30" spans="1:10" ht="18">
      <c r="A30" s="4"/>
      <c r="B30" s="4"/>
      <c r="C30" s="4"/>
      <c r="D30" s="4"/>
      <c r="E30" s="24"/>
      <c r="F30" s="24"/>
      <c r="G30" s="24"/>
      <c r="H30" s="23">
        <f>IF(G30&gt;0,G30,SUM(E30:F30))</f>
        <v>0</v>
      </c>
      <c r="I30" s="32" t="e">
        <f>D37/H30</f>
        <v>#DIV/0!</v>
      </c>
      <c r="J30" s="31" t="e">
        <f>SOLL!J21/SOLL!G21</f>
        <v>#DIV/0!</v>
      </c>
    </row>
    <row r="31" spans="1:10" ht="18">
      <c r="A31" s="10" t="s">
        <v>27</v>
      </c>
      <c r="B31" s="10">
        <v>12</v>
      </c>
      <c r="C31" s="22"/>
      <c r="D31" s="7">
        <f>B31*C31*5</f>
        <v>0</v>
      </c>
      <c r="E31" s="5"/>
      <c r="F31" s="5"/>
      <c r="G31" s="17" t="str">
        <f>IF(OR((AND(G30&gt;0,E30&gt;0)),(AND(G30&gt;0,F30&gt;0))),"ACHTUNG: Bitte gib' entweder Erst- und Zweitkraft ODER Alle Kräfte an","")</f>
        <v/>
      </c>
      <c r="H31" s="5"/>
      <c r="I31" s="5"/>
      <c r="J31" s="15"/>
    </row>
    <row r="32" spans="1:10" ht="18">
      <c r="A32" s="10" t="s">
        <v>28</v>
      </c>
      <c r="B32" s="10">
        <v>10</v>
      </c>
      <c r="C32" s="22"/>
      <c r="D32" s="7">
        <f t="shared" ref="D32:D36" si="1">B32*C32*5</f>
        <v>0</v>
      </c>
      <c r="E32" s="5"/>
      <c r="F32" s="5"/>
      <c r="G32" s="5"/>
      <c r="H32" s="5"/>
      <c r="I32" s="5"/>
      <c r="J32" s="15"/>
    </row>
    <row r="33" spans="1:10" ht="18">
      <c r="A33" s="10" t="s">
        <v>29</v>
      </c>
      <c r="B33" s="10">
        <v>8</v>
      </c>
      <c r="C33" s="22"/>
      <c r="D33" s="7">
        <f t="shared" si="1"/>
        <v>0</v>
      </c>
      <c r="E33" s="5"/>
      <c r="F33" s="5"/>
      <c r="G33" s="5"/>
      <c r="H33" s="5"/>
      <c r="I33" s="5"/>
      <c r="J33" s="15"/>
    </row>
    <row r="34" spans="1:10" ht="18">
      <c r="A34" s="10" t="s">
        <v>30</v>
      </c>
      <c r="B34" s="10">
        <v>6</v>
      </c>
      <c r="C34" s="22"/>
      <c r="D34" s="7">
        <f t="shared" si="1"/>
        <v>0</v>
      </c>
      <c r="E34" s="5"/>
      <c r="F34" s="5"/>
      <c r="G34" s="5"/>
      <c r="H34" s="5"/>
      <c r="I34" s="5"/>
      <c r="J34" s="15"/>
    </row>
    <row r="35" spans="1:10" ht="17" customHeight="1">
      <c r="A35" s="10" t="s">
        <v>31</v>
      </c>
      <c r="B35" s="10">
        <v>5</v>
      </c>
      <c r="C35" s="22"/>
      <c r="D35" s="7">
        <f t="shared" si="1"/>
        <v>0</v>
      </c>
      <c r="E35" s="5"/>
      <c r="F35" s="5"/>
      <c r="G35" s="5"/>
      <c r="H35" s="5"/>
      <c r="I35" s="5"/>
      <c r="J35" s="15"/>
    </row>
    <row r="36" spans="1:10" ht="18">
      <c r="A36" s="10" t="s">
        <v>32</v>
      </c>
      <c r="B36" s="10">
        <v>4</v>
      </c>
      <c r="C36" s="22"/>
      <c r="D36" s="7">
        <f t="shared" si="1"/>
        <v>0</v>
      </c>
      <c r="E36" s="5"/>
      <c r="F36" s="5"/>
      <c r="G36" s="5"/>
      <c r="H36" s="5"/>
      <c r="I36" s="5"/>
    </row>
    <row r="37" spans="1:10" ht="18">
      <c r="A37" s="4"/>
      <c r="B37" s="4"/>
      <c r="C37" s="7">
        <f>SUM(C31:C36)</f>
        <v>0</v>
      </c>
      <c r="D37" s="7">
        <f>SUM(D31:D36)</f>
        <v>0</v>
      </c>
      <c r="E37" s="5"/>
      <c r="F37" s="5"/>
      <c r="G37" s="5"/>
      <c r="H37" s="5"/>
      <c r="I37" s="5"/>
    </row>
    <row r="38" spans="1:10">
      <c r="E38" s="15"/>
      <c r="F38" s="15"/>
      <c r="H38" s="15"/>
    </row>
    <row r="39" spans="1:10" ht="16" customHeight="1">
      <c r="A39" s="90" t="s">
        <v>48</v>
      </c>
      <c r="B39" s="91"/>
      <c r="C39" s="91"/>
      <c r="D39" s="91"/>
      <c r="E39" s="91"/>
      <c r="F39" s="91"/>
      <c r="G39" s="91"/>
      <c r="H39" s="91"/>
      <c r="I39" s="91"/>
      <c r="J39" s="30" t="s">
        <v>44</v>
      </c>
    </row>
    <row r="40" spans="1:10" ht="18">
      <c r="I40" s="32" t="e">
        <f>(D25+D37)/C12</f>
        <v>#DIV/0!</v>
      </c>
      <c r="J40" s="31">
        <f>SOLL!M24</f>
        <v>0</v>
      </c>
    </row>
    <row r="41" spans="1:10">
      <c r="A41" s="68" t="s">
        <v>33</v>
      </c>
      <c r="B41" s="68"/>
      <c r="C41" s="68"/>
      <c r="D41" s="69"/>
      <c r="E41" s="69"/>
    </row>
    <row r="42" spans="1:10">
      <c r="A42" s="66"/>
      <c r="B42" s="67"/>
      <c r="C42" s="67"/>
      <c r="D42" s="67"/>
      <c r="E42" s="67"/>
    </row>
    <row r="43" spans="1:10">
      <c r="A43" s="67"/>
      <c r="B43" s="67"/>
      <c r="C43" s="67"/>
      <c r="D43" s="67"/>
      <c r="E43" s="67"/>
    </row>
    <row r="44" spans="1:10">
      <c r="A44" s="67"/>
      <c r="B44" s="67"/>
      <c r="C44" s="67"/>
      <c r="D44" s="67"/>
      <c r="E44" s="67"/>
    </row>
    <row r="45" spans="1:10">
      <c r="A45" s="67"/>
      <c r="B45" s="67"/>
      <c r="C45" s="67"/>
      <c r="D45" s="67"/>
      <c r="E45" s="67"/>
    </row>
    <row r="46" spans="1:10">
      <c r="A46" s="67"/>
      <c r="B46" s="67"/>
      <c r="C46" s="67"/>
      <c r="D46" s="67"/>
      <c r="E46" s="67"/>
    </row>
  </sheetData>
  <sheetProtection sheet="1" objects="1" scenarios="1" selectLockedCells="1"/>
  <mergeCells count="15">
    <mergeCell ref="C12:D12"/>
    <mergeCell ref="A42:E46"/>
    <mergeCell ref="A41:E41"/>
    <mergeCell ref="A3:I7"/>
    <mergeCell ref="C9:D9"/>
    <mergeCell ref="C10:D10"/>
    <mergeCell ref="C11:D11"/>
    <mergeCell ref="A17:C17"/>
    <mergeCell ref="A29:C29"/>
    <mergeCell ref="E17:G17"/>
    <mergeCell ref="E29:G29"/>
    <mergeCell ref="A15:I15"/>
    <mergeCell ref="A39:I39"/>
    <mergeCell ref="E11:F11"/>
    <mergeCell ref="A27:I27"/>
  </mergeCells>
  <phoneticPr fontId="12" type="noConversion"/>
  <pageMargins left="0.25" right="0.25" top="0.75" bottom="0.75" header="0.3" footer="0.3"/>
  <pageSetup paperSize="9" orientation="landscape" horizontalDpi="4294967292" verticalDpi="4294967292" copies="29"/>
  <ignoredErrors>
    <ignoredError sqref="D19:D24 D31:D36 C25 C37 G31 G19" emptyCellReference="1"/>
    <ignoredError sqref="I4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3"/>
  <sheetViews>
    <sheetView workbookViewId="0">
      <selection activeCell="A2" sqref="A2"/>
    </sheetView>
  </sheetViews>
  <sheetFormatPr baseColWidth="10" defaultColWidth="11.5" defaultRowHeight="15"/>
  <cols>
    <col min="1" max="1" width="16.83203125" customWidth="1"/>
    <col min="2" max="2" width="20.83203125" customWidth="1"/>
    <col min="3" max="3" width="20.5" customWidth="1"/>
    <col min="5" max="5" width="15.1640625" customWidth="1"/>
    <col min="6" max="6" width="20.6640625" customWidth="1"/>
    <col min="7" max="9" width="15.1640625" customWidth="1"/>
    <col min="10" max="10" width="18.83203125" customWidth="1"/>
    <col min="13" max="13" width="22.83203125" customWidth="1"/>
  </cols>
  <sheetData>
    <row r="1" spans="1:13" ht="23">
      <c r="A1" s="57" t="s">
        <v>65</v>
      </c>
      <c r="B1" s="1"/>
      <c r="C1" s="1"/>
      <c r="D1" s="1"/>
      <c r="E1" s="1"/>
      <c r="F1" s="1"/>
      <c r="G1" s="2"/>
      <c r="H1" s="2"/>
      <c r="I1" s="2"/>
      <c r="J1" s="2"/>
      <c r="K1" s="1"/>
      <c r="L1" s="1"/>
    </row>
    <row r="2" spans="1:13" ht="16">
      <c r="A2" s="34"/>
      <c r="B2" s="96" t="s">
        <v>55</v>
      </c>
      <c r="C2" s="96"/>
      <c r="D2" s="35"/>
      <c r="E2" s="96" t="s">
        <v>54</v>
      </c>
      <c r="F2" s="96"/>
      <c r="G2" s="96"/>
      <c r="H2" s="97" t="s">
        <v>57</v>
      </c>
      <c r="I2" s="97"/>
      <c r="J2" s="97"/>
      <c r="K2" s="36" t="s">
        <v>53</v>
      </c>
      <c r="L2" s="98" t="s">
        <v>56</v>
      </c>
      <c r="M2" s="98"/>
    </row>
    <row r="3" spans="1:13" ht="16">
      <c r="A3" s="37" t="s">
        <v>7</v>
      </c>
      <c r="B3" s="38" t="s">
        <v>12</v>
      </c>
      <c r="C3" s="38" t="s">
        <v>13</v>
      </c>
      <c r="D3" s="38" t="s">
        <v>10</v>
      </c>
      <c r="E3" s="38" t="s">
        <v>51</v>
      </c>
      <c r="F3" s="38" t="s">
        <v>52</v>
      </c>
      <c r="G3" s="39" t="s">
        <v>36</v>
      </c>
      <c r="H3" s="39" t="s">
        <v>49</v>
      </c>
      <c r="I3" s="39" t="s">
        <v>50</v>
      </c>
      <c r="J3" s="39" t="s">
        <v>40</v>
      </c>
      <c r="K3" s="40" t="s">
        <v>37</v>
      </c>
      <c r="L3" s="40" t="s">
        <v>41</v>
      </c>
      <c r="M3" s="40" t="s">
        <v>42</v>
      </c>
    </row>
    <row r="4" spans="1:13" ht="16">
      <c r="A4" s="41"/>
      <c r="B4" s="41"/>
      <c r="C4" s="41"/>
      <c r="D4" s="41"/>
      <c r="E4" s="41"/>
      <c r="F4" s="41"/>
      <c r="G4" s="39"/>
      <c r="H4" s="39"/>
      <c r="I4" s="39"/>
      <c r="J4" s="39"/>
      <c r="K4" s="41" t="s">
        <v>38</v>
      </c>
      <c r="L4" s="41"/>
      <c r="M4" s="33"/>
    </row>
    <row r="5" spans="1:13" ht="16">
      <c r="A5" s="41" t="s">
        <v>19</v>
      </c>
      <c r="B5" s="41">
        <v>9.2407000000000004</v>
      </c>
      <c r="C5" s="41">
        <v>4.4493</v>
      </c>
      <c r="D5" s="41">
        <f>KITA!C19</f>
        <v>0</v>
      </c>
      <c r="E5" s="41">
        <f t="shared" ref="E5:E10" si="0">B5*D5</f>
        <v>0</v>
      </c>
      <c r="F5" s="41">
        <f t="shared" ref="F5:F10" si="1">C5*D5</f>
        <v>0</v>
      </c>
      <c r="G5" s="39">
        <f t="shared" ref="G5:G10" si="2">E5+F5</f>
        <v>0</v>
      </c>
      <c r="H5" s="39"/>
      <c r="I5" s="39"/>
      <c r="J5" s="39"/>
      <c r="K5" s="41">
        <v>0.75</v>
      </c>
      <c r="L5" s="41">
        <f t="shared" ref="L5:L10" si="3">K5*D5</f>
        <v>0</v>
      </c>
      <c r="M5" s="33"/>
    </row>
    <row r="6" spans="1:13" ht="16">
      <c r="A6" s="41" t="s">
        <v>20</v>
      </c>
      <c r="B6" s="63">
        <v>6.9589999999999996</v>
      </c>
      <c r="C6" s="41">
        <v>4.4493</v>
      </c>
      <c r="D6" s="41">
        <f>KITA!C20</f>
        <v>0</v>
      </c>
      <c r="E6" s="41">
        <f t="shared" si="0"/>
        <v>0</v>
      </c>
      <c r="F6" s="41">
        <f t="shared" si="1"/>
        <v>0</v>
      </c>
      <c r="G6" s="39">
        <f t="shared" si="2"/>
        <v>0</v>
      </c>
      <c r="H6" s="39"/>
      <c r="I6" s="39"/>
      <c r="J6" s="39"/>
      <c r="K6" s="41">
        <v>0.75</v>
      </c>
      <c r="L6" s="41">
        <f t="shared" si="3"/>
        <v>0</v>
      </c>
      <c r="M6" s="33"/>
    </row>
    <row r="7" spans="1:13" ht="16">
      <c r="A7" s="41" t="s">
        <v>21</v>
      </c>
      <c r="B7" s="41">
        <v>5.1722999999999999</v>
      </c>
      <c r="C7" s="63">
        <v>4.117</v>
      </c>
      <c r="D7" s="41">
        <f>KITA!C21</f>
        <v>0</v>
      </c>
      <c r="E7" s="41">
        <f t="shared" si="0"/>
        <v>0</v>
      </c>
      <c r="F7" s="41">
        <f t="shared" si="1"/>
        <v>0</v>
      </c>
      <c r="G7" s="39">
        <f t="shared" si="2"/>
        <v>0</v>
      </c>
      <c r="H7" s="39"/>
      <c r="I7" s="39"/>
      <c r="J7" s="39"/>
      <c r="K7" s="41">
        <v>0.75</v>
      </c>
      <c r="L7" s="41">
        <f t="shared" si="3"/>
        <v>0</v>
      </c>
      <c r="M7" s="33"/>
    </row>
    <row r="8" spans="1:13" ht="16">
      <c r="A8" s="41" t="s">
        <v>22</v>
      </c>
      <c r="B8" s="63">
        <v>4.1239999999999997</v>
      </c>
      <c r="C8" s="41">
        <v>2.8896999999999999</v>
      </c>
      <c r="D8" s="41">
        <f>KITA!C22</f>
        <v>0</v>
      </c>
      <c r="E8" s="41">
        <f t="shared" si="0"/>
        <v>0</v>
      </c>
      <c r="F8" s="41">
        <f t="shared" si="1"/>
        <v>0</v>
      </c>
      <c r="G8" s="39">
        <f t="shared" si="2"/>
        <v>0</v>
      </c>
      <c r="H8" s="39"/>
      <c r="I8" s="39"/>
      <c r="J8" s="39"/>
      <c r="K8" s="41">
        <v>0.75</v>
      </c>
      <c r="L8" s="41">
        <f t="shared" si="3"/>
        <v>0</v>
      </c>
      <c r="M8" s="33"/>
    </row>
    <row r="9" spans="1:13" ht="16">
      <c r="A9" s="41" t="s">
        <v>23</v>
      </c>
      <c r="B9" s="41">
        <v>3.4512</v>
      </c>
      <c r="C9" s="41">
        <v>2.4182000000000001</v>
      </c>
      <c r="D9" s="41">
        <f>KITA!C23</f>
        <v>0</v>
      </c>
      <c r="E9" s="41">
        <f t="shared" si="0"/>
        <v>0</v>
      </c>
      <c r="F9" s="41">
        <f t="shared" si="1"/>
        <v>0</v>
      </c>
      <c r="G9" s="39">
        <f t="shared" si="2"/>
        <v>0</v>
      </c>
      <c r="H9" s="39"/>
      <c r="I9" s="39"/>
      <c r="J9" s="39"/>
      <c r="K9" s="41">
        <v>0.6</v>
      </c>
      <c r="L9" s="41">
        <f t="shared" si="3"/>
        <v>0</v>
      </c>
      <c r="M9" s="33"/>
    </row>
    <row r="10" spans="1:13" ht="16">
      <c r="A10" s="41" t="s">
        <v>24</v>
      </c>
      <c r="B10" s="62">
        <v>2.7783000000000002</v>
      </c>
      <c r="C10" s="62">
        <v>1.9466000000000001</v>
      </c>
      <c r="D10" s="41">
        <f>KITA!C24</f>
        <v>0</v>
      </c>
      <c r="E10" s="41">
        <f t="shared" si="0"/>
        <v>0</v>
      </c>
      <c r="F10" s="41">
        <f t="shared" si="1"/>
        <v>0</v>
      </c>
      <c r="G10" s="39">
        <f t="shared" si="2"/>
        <v>0</v>
      </c>
      <c r="H10" s="39"/>
      <c r="I10" s="39"/>
      <c r="J10" s="39"/>
      <c r="K10" s="41">
        <v>0.6</v>
      </c>
      <c r="L10" s="41">
        <f t="shared" si="3"/>
        <v>0</v>
      </c>
      <c r="M10" s="33"/>
    </row>
    <row r="11" spans="1:13" ht="16">
      <c r="A11" s="41" t="s">
        <v>46</v>
      </c>
      <c r="B11" s="41"/>
      <c r="C11" s="41"/>
      <c r="D11" s="41">
        <f>SUM(D5:D10)</f>
        <v>0</v>
      </c>
      <c r="E11" s="42">
        <f>SUM(E5:E10)</f>
        <v>0</v>
      </c>
      <c r="F11" s="42">
        <f>SUM(F5:F10)</f>
        <v>0</v>
      </c>
      <c r="G11" s="42">
        <f>G5+G6+G7+G8+G9+G10</f>
        <v>0</v>
      </c>
      <c r="H11" s="42">
        <f>KITA!E18</f>
        <v>0</v>
      </c>
      <c r="I11" s="42">
        <f>KITA!F18</f>
        <v>0</v>
      </c>
      <c r="J11" s="42">
        <f>KITA!H18</f>
        <v>0</v>
      </c>
      <c r="K11" s="41"/>
      <c r="L11" s="43">
        <f>L5+L6+L7+L8+L9+L10</f>
        <v>0</v>
      </c>
      <c r="M11" s="33"/>
    </row>
    <row r="12" spans="1:13" ht="16">
      <c r="A12" s="44"/>
      <c r="B12" s="44"/>
      <c r="C12" s="44"/>
      <c r="D12" s="44"/>
      <c r="E12" s="44"/>
      <c r="F12" s="44"/>
      <c r="G12" s="45"/>
      <c r="H12" s="45"/>
      <c r="I12" s="45"/>
      <c r="J12" s="46"/>
      <c r="K12" s="44"/>
      <c r="L12" s="44"/>
      <c r="M12" s="33"/>
    </row>
    <row r="13" spans="1:13" ht="16">
      <c r="A13" s="37" t="s">
        <v>25</v>
      </c>
      <c r="B13" s="38" t="s">
        <v>12</v>
      </c>
      <c r="C13" s="38" t="s">
        <v>13</v>
      </c>
      <c r="D13" s="38" t="s">
        <v>10</v>
      </c>
      <c r="E13" s="38" t="s">
        <v>34</v>
      </c>
      <c r="F13" s="38" t="s">
        <v>35</v>
      </c>
      <c r="G13" s="39" t="s">
        <v>36</v>
      </c>
      <c r="H13" s="39" t="s">
        <v>49</v>
      </c>
      <c r="I13" s="39" t="s">
        <v>50</v>
      </c>
      <c r="J13" s="39" t="s">
        <v>40</v>
      </c>
      <c r="K13" s="40" t="s">
        <v>37</v>
      </c>
      <c r="L13" s="40" t="s">
        <v>41</v>
      </c>
      <c r="M13" s="33"/>
    </row>
    <row r="14" spans="1:13" ht="16">
      <c r="A14" s="41"/>
      <c r="B14" s="41"/>
      <c r="C14" s="41"/>
      <c r="D14" s="41"/>
      <c r="E14" s="41"/>
      <c r="F14" s="41"/>
      <c r="G14" s="39"/>
      <c r="H14" s="39"/>
      <c r="I14" s="39"/>
      <c r="J14" s="38"/>
      <c r="K14" s="41" t="s">
        <v>38</v>
      </c>
      <c r="L14" s="41"/>
      <c r="M14" s="33"/>
    </row>
    <row r="15" spans="1:13" ht="16">
      <c r="A15" s="41" t="s">
        <v>27</v>
      </c>
      <c r="B15" s="41">
        <v>3.6</v>
      </c>
      <c r="C15" s="41">
        <v>1.7333000000000001</v>
      </c>
      <c r="D15" s="41">
        <f>KITA!C31</f>
        <v>0</v>
      </c>
      <c r="E15" s="41">
        <f t="shared" ref="E15:E20" si="4">B15*D15</f>
        <v>0</v>
      </c>
      <c r="F15" s="41">
        <f t="shared" ref="F15:F20" si="5">C15*D15</f>
        <v>0</v>
      </c>
      <c r="G15" s="39">
        <f t="shared" ref="G15:G20" si="6">E15+F15</f>
        <v>0</v>
      </c>
      <c r="H15" s="39"/>
      <c r="I15" s="39"/>
      <c r="J15" s="38"/>
      <c r="K15" s="41">
        <v>0.6</v>
      </c>
      <c r="L15" s="41">
        <f t="shared" ref="L15:L20" si="7">K15*D15</f>
        <v>0</v>
      </c>
      <c r="M15" s="33"/>
    </row>
    <row r="16" spans="1:13" ht="16">
      <c r="A16" s="41" t="s">
        <v>28</v>
      </c>
      <c r="B16" s="41">
        <v>2.7111000000000001</v>
      </c>
      <c r="C16" s="41">
        <v>1.7333000000000001</v>
      </c>
      <c r="D16" s="41">
        <f>KITA!C32</f>
        <v>0</v>
      </c>
      <c r="E16" s="41">
        <f t="shared" si="4"/>
        <v>0</v>
      </c>
      <c r="F16" s="41">
        <f t="shared" si="5"/>
        <v>0</v>
      </c>
      <c r="G16" s="39">
        <f t="shared" si="6"/>
        <v>0</v>
      </c>
      <c r="H16" s="39"/>
      <c r="I16" s="39"/>
      <c r="J16" s="38"/>
      <c r="K16" s="41">
        <v>0.6</v>
      </c>
      <c r="L16" s="41">
        <f t="shared" si="7"/>
        <v>0</v>
      </c>
      <c r="M16" s="33"/>
    </row>
    <row r="17" spans="1:14" ht="16">
      <c r="A17" s="41" t="s">
        <v>29</v>
      </c>
      <c r="B17" s="41">
        <v>2.1777000000000002</v>
      </c>
      <c r="C17" s="41">
        <v>1.7334000000000001</v>
      </c>
      <c r="D17" s="41">
        <f>KITA!C33</f>
        <v>0</v>
      </c>
      <c r="E17" s="41">
        <f t="shared" si="4"/>
        <v>0</v>
      </c>
      <c r="F17" s="41">
        <f t="shared" si="5"/>
        <v>0</v>
      </c>
      <c r="G17" s="39">
        <f t="shared" si="6"/>
        <v>0</v>
      </c>
      <c r="H17" s="39"/>
      <c r="I17" s="39"/>
      <c r="J17" s="38"/>
      <c r="K17" s="41">
        <v>0.5</v>
      </c>
      <c r="L17" s="41">
        <f t="shared" si="7"/>
        <v>0</v>
      </c>
      <c r="M17" s="33"/>
    </row>
    <row r="18" spans="1:14" ht="16">
      <c r="A18" s="41" t="s">
        <v>30</v>
      </c>
      <c r="B18" s="41">
        <v>1.7248000000000001</v>
      </c>
      <c r="C18" s="41">
        <v>1.2084999999999999</v>
      </c>
      <c r="D18" s="41">
        <f>KITA!C34</f>
        <v>0</v>
      </c>
      <c r="E18" s="41">
        <f t="shared" si="4"/>
        <v>0</v>
      </c>
      <c r="F18" s="41">
        <f t="shared" si="5"/>
        <v>0</v>
      </c>
      <c r="G18" s="39">
        <f t="shared" si="6"/>
        <v>0</v>
      </c>
      <c r="H18" s="39"/>
      <c r="I18" s="39"/>
      <c r="J18" s="38"/>
      <c r="K18" s="41">
        <v>0.5</v>
      </c>
      <c r="L18" s="41">
        <f t="shared" si="7"/>
        <v>0</v>
      </c>
      <c r="M18" s="33"/>
    </row>
    <row r="19" spans="1:14" ht="16">
      <c r="A19" s="41" t="s">
        <v>31</v>
      </c>
      <c r="B19" s="41">
        <v>1.4549000000000001</v>
      </c>
      <c r="C19" s="41">
        <v>0.76729999999999998</v>
      </c>
      <c r="D19" s="41">
        <f>KITA!C35</f>
        <v>0</v>
      </c>
      <c r="E19" s="41">
        <f t="shared" si="4"/>
        <v>0</v>
      </c>
      <c r="F19" s="41">
        <f t="shared" si="5"/>
        <v>0</v>
      </c>
      <c r="G19" s="39">
        <f t="shared" si="6"/>
        <v>0</v>
      </c>
      <c r="H19" s="39"/>
      <c r="I19" s="39"/>
      <c r="J19" s="38"/>
      <c r="K19" s="41">
        <v>0.5</v>
      </c>
      <c r="L19" s="41">
        <f t="shared" si="7"/>
        <v>0</v>
      </c>
      <c r="M19" s="33"/>
    </row>
    <row r="20" spans="1:14" ht="16">
      <c r="A20" s="41" t="s">
        <v>32</v>
      </c>
      <c r="B20" s="41">
        <v>1.2825</v>
      </c>
      <c r="C20" s="41">
        <v>0.49530000000000002</v>
      </c>
      <c r="D20" s="41">
        <f>KITA!C36</f>
        <v>0</v>
      </c>
      <c r="E20" s="41">
        <f t="shared" si="4"/>
        <v>0</v>
      </c>
      <c r="F20" s="41">
        <f t="shared" si="5"/>
        <v>0</v>
      </c>
      <c r="G20" s="39">
        <f t="shared" si="6"/>
        <v>0</v>
      </c>
      <c r="H20" s="39"/>
      <c r="I20" s="39"/>
      <c r="J20" s="38"/>
      <c r="K20" s="41">
        <v>0.48</v>
      </c>
      <c r="L20" s="41">
        <f t="shared" si="7"/>
        <v>0</v>
      </c>
      <c r="M20" s="33"/>
    </row>
    <row r="21" spans="1:14" ht="16">
      <c r="A21" s="41" t="s">
        <v>47</v>
      </c>
      <c r="B21" s="41"/>
      <c r="C21" s="41"/>
      <c r="D21" s="41">
        <f>SUM(D15:D20)</f>
        <v>0</v>
      </c>
      <c r="E21" s="42">
        <f>SUM(E15:E20)</f>
        <v>0</v>
      </c>
      <c r="F21" s="42">
        <f>SUM(F15:F20)</f>
        <v>0</v>
      </c>
      <c r="G21" s="42">
        <f>G15+G16+G17+G18+G19+G20</f>
        <v>0</v>
      </c>
      <c r="H21" s="42">
        <f>KITA!E30</f>
        <v>0</v>
      </c>
      <c r="I21" s="42">
        <f>KITA!F30</f>
        <v>0</v>
      </c>
      <c r="J21" s="47">
        <f>KITA!H30</f>
        <v>0</v>
      </c>
      <c r="K21" s="41"/>
      <c r="L21" s="48">
        <f>L15+L16+L17+L18+L19+L20</f>
        <v>0</v>
      </c>
      <c r="M21" s="33"/>
    </row>
    <row r="22" spans="1:14" ht="16">
      <c r="A22" s="44"/>
      <c r="B22" s="44"/>
      <c r="C22" s="43" t="s">
        <v>39</v>
      </c>
      <c r="D22" s="43">
        <f>D11+D21</f>
        <v>0</v>
      </c>
      <c r="E22" s="44"/>
      <c r="F22" s="44"/>
      <c r="G22" s="45"/>
      <c r="H22" s="45"/>
      <c r="I22" s="45"/>
      <c r="J22" s="45"/>
      <c r="K22" s="44"/>
      <c r="L22" s="44"/>
      <c r="M22" s="41">
        <f>KITA!C12</f>
        <v>0</v>
      </c>
    </row>
    <row r="23" spans="1:14" ht="18">
      <c r="A23" s="1"/>
      <c r="B23" s="1"/>
      <c r="C23" s="1"/>
      <c r="D23" s="1"/>
      <c r="E23" s="1"/>
      <c r="F23" s="1"/>
      <c r="G23" s="2"/>
      <c r="H23" s="2"/>
      <c r="I23" s="2"/>
      <c r="J23" s="2"/>
      <c r="L23" s="1"/>
    </row>
    <row r="24" spans="1:14" ht="19">
      <c r="F24" s="49" t="s">
        <v>58</v>
      </c>
      <c r="G24" s="50"/>
      <c r="H24" s="51">
        <f>SUM(H11,H21)</f>
        <v>0</v>
      </c>
      <c r="I24" s="51">
        <f>SUM(I11,I21)</f>
        <v>0</v>
      </c>
      <c r="J24" s="59">
        <f>J11+J21</f>
        <v>0</v>
      </c>
      <c r="K24" s="52"/>
      <c r="L24" s="52"/>
      <c r="M24" s="52"/>
      <c r="N24" s="52"/>
    </row>
    <row r="25" spans="1:14" ht="19">
      <c r="F25" s="49" t="s">
        <v>59</v>
      </c>
      <c r="G25" s="52"/>
      <c r="H25" s="53">
        <f>SUM(E11+E21)</f>
        <v>0</v>
      </c>
      <c r="I25" s="53">
        <f>SUM(F11+F21)</f>
        <v>0</v>
      </c>
      <c r="J25" s="60">
        <f>G11+G21</f>
        <v>0</v>
      </c>
      <c r="K25" s="52"/>
      <c r="L25" s="52"/>
      <c r="M25" s="52"/>
      <c r="N25" s="52"/>
    </row>
    <row r="26" spans="1:14" ht="19">
      <c r="F26" s="29" t="s">
        <v>43</v>
      </c>
      <c r="G26" s="54"/>
      <c r="H26" s="55">
        <f>H24-H25</f>
        <v>0</v>
      </c>
      <c r="I26" s="55">
        <f>I24-I25</f>
        <v>0</v>
      </c>
      <c r="J26" s="61">
        <f>J24-J25</f>
        <v>0</v>
      </c>
      <c r="K26" s="52"/>
      <c r="L26" s="52"/>
      <c r="M26" s="52"/>
      <c r="N26" s="52"/>
    </row>
    <row r="27" spans="1:14" ht="19">
      <c r="F27" s="56" t="s">
        <v>60</v>
      </c>
      <c r="G27" s="52"/>
      <c r="H27" s="52"/>
      <c r="I27" s="52"/>
      <c r="J27" s="52"/>
      <c r="K27" s="52"/>
      <c r="L27" s="52"/>
      <c r="M27" s="52"/>
      <c r="N27" s="52"/>
    </row>
    <row r="28" spans="1:14" ht="19">
      <c r="F28" s="52"/>
      <c r="G28" s="52"/>
      <c r="H28" s="52"/>
      <c r="I28" s="52"/>
      <c r="J28" s="52"/>
      <c r="K28" s="52"/>
      <c r="L28" s="52"/>
      <c r="M28" s="52"/>
      <c r="N28" s="52"/>
    </row>
    <row r="29" spans="1:14" ht="19">
      <c r="F29" s="49" t="s">
        <v>61</v>
      </c>
      <c r="G29" s="50"/>
      <c r="H29" s="51"/>
      <c r="I29" s="51"/>
      <c r="J29" s="51"/>
      <c r="K29" s="51"/>
      <c r="L29" s="51"/>
      <c r="M29" s="59">
        <f>M22</f>
        <v>0</v>
      </c>
      <c r="N29" s="52"/>
    </row>
    <row r="30" spans="1:14" ht="19">
      <c r="F30" s="49" t="s">
        <v>62</v>
      </c>
      <c r="G30" s="52"/>
      <c r="H30" s="53"/>
      <c r="I30" s="53"/>
      <c r="J30" s="53"/>
      <c r="K30" s="53"/>
      <c r="L30" s="53"/>
      <c r="M30" s="60">
        <f>L11+L21</f>
        <v>0</v>
      </c>
      <c r="N30" s="52"/>
    </row>
    <row r="31" spans="1:14" ht="19">
      <c r="F31" s="29" t="s">
        <v>63</v>
      </c>
      <c r="G31" s="54"/>
      <c r="H31" s="55"/>
      <c r="I31" s="55"/>
      <c r="J31" s="55"/>
      <c r="K31" s="55"/>
      <c r="L31" s="55"/>
      <c r="M31" s="61">
        <f>M29-M30</f>
        <v>0</v>
      </c>
      <c r="N31" s="52"/>
    </row>
    <row r="32" spans="1:14" ht="19">
      <c r="F32" s="56" t="s">
        <v>60</v>
      </c>
      <c r="G32" s="52"/>
      <c r="H32" s="52"/>
      <c r="I32" s="52"/>
      <c r="J32" s="52"/>
      <c r="K32" s="52"/>
      <c r="L32" s="52"/>
      <c r="M32" s="52"/>
      <c r="N32" s="52"/>
    </row>
    <row r="33" spans="6:13" ht="16">
      <c r="F33" s="33"/>
      <c r="G33" s="33"/>
      <c r="H33" s="33"/>
      <c r="I33" s="33"/>
      <c r="J33" s="33"/>
      <c r="K33" s="33"/>
      <c r="L33" s="33"/>
      <c r="M33" s="33"/>
    </row>
  </sheetData>
  <mergeCells count="4">
    <mergeCell ref="B2:C2"/>
    <mergeCell ref="E2:G2"/>
    <mergeCell ref="H2:J2"/>
    <mergeCell ref="L2:M2"/>
  </mergeCells>
  <pageMargins left="0.7" right="0.7" top="0.78740157499999996" bottom="0.78740157499999996" header="0.3" footer="0.3"/>
  <pageSetup paperSize="9" orientation="portrait" horizontalDpi="4294967292" verticalDpi="429496729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BECC8DD2C8134FA98077B4562BC679" ma:contentTypeVersion="12" ma:contentTypeDescription="Ein neues Dokument erstellen." ma:contentTypeScope="" ma:versionID="14bf82cc3ddf3ee2ab8df4d63d36be7c">
  <xsd:schema xmlns:xsd="http://www.w3.org/2001/XMLSchema" xmlns:xs="http://www.w3.org/2001/XMLSchema" xmlns:p="http://schemas.microsoft.com/office/2006/metadata/properties" xmlns:ns2="639f0a74-e8d4-42a3-b72b-e9b06add933e" xmlns:ns3="c57630a2-5af4-440c-b09e-dffbc2fa2a0c" targetNamespace="http://schemas.microsoft.com/office/2006/metadata/properties" ma:root="true" ma:fieldsID="711dbc01523ed1e4292bc008615ba04f" ns2:_="" ns3:_="">
    <xsd:import namespace="639f0a74-e8d4-42a3-b72b-e9b06add933e"/>
    <xsd:import namespace="c57630a2-5af4-440c-b09e-dffbc2fa2a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9f0a74-e8d4-42a3-b72b-e9b06add93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7630a2-5af4-440c-b09e-dffbc2fa2a0c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473E3B-780B-4FF8-AAE6-BEEBD3B130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73014B8-6702-440C-A934-33A305AC401C}"/>
</file>

<file path=customXml/itemProps3.xml><?xml version="1.0" encoding="utf-8"?>
<ds:datastoreItem xmlns:ds="http://schemas.openxmlformats.org/officeDocument/2006/customXml" ds:itemID="{1784AD43-9F2E-45D9-8639-AD58ADA58BC3}">
  <ds:schemaRefs>
    <ds:schemaRef ds:uri="http://schemas.microsoft.com/office/infopath/2007/PartnerControls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c57630a2-5af4-440c-b09e-dffbc2fa2a0c"/>
    <ds:schemaRef ds:uri="639f0a74-e8d4-42a3-b72b-e9b06add933e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KITA</vt:lpstr>
      <vt:lpstr>SOLL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Marlis Müller</dc:creator>
  <cp:keywords/>
  <dc:description/>
  <cp:lastModifiedBy>Sarah Stueber</cp:lastModifiedBy>
  <cp:revision/>
  <dcterms:created xsi:type="dcterms:W3CDTF">2016-03-01T14:00:39Z</dcterms:created>
  <dcterms:modified xsi:type="dcterms:W3CDTF">2019-10-29T10:51:56Z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0x01010043BECC8DD2C8134FA98077B4562BC679</vt:lpwstr>
  </property>
</Properties>
</file>